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05" windowWidth="28455" windowHeight="12240"/>
  </bookViews>
  <sheets>
    <sheet name="พย" sheetId="1" r:id="rId1"/>
  </sheets>
  <definedNames>
    <definedName name="OLE_LINK1" localSheetId="0">พย!#REF!</definedName>
  </definedNames>
  <calcPr calcId="124519"/>
</workbook>
</file>

<file path=xl/calcChain.xml><?xml version="1.0" encoding="utf-8"?>
<calcChain xmlns="http://schemas.openxmlformats.org/spreadsheetml/2006/main">
  <c r="L19" i="1"/>
  <c r="H19"/>
  <c r="G19"/>
  <c r="L18"/>
  <c r="H18"/>
  <c r="G18"/>
  <c r="L17"/>
  <c r="H17"/>
  <c r="G17"/>
  <c r="L16"/>
  <c r="H16"/>
  <c r="G16"/>
  <c r="L15"/>
  <c r="H15"/>
  <c r="G15"/>
  <c r="L14"/>
  <c r="G14"/>
  <c r="H14" s="1"/>
  <c r="L13"/>
  <c r="G13"/>
  <c r="H13" s="1"/>
  <c r="L12"/>
  <c r="H12"/>
  <c r="G12"/>
  <c r="L11"/>
  <c r="H11"/>
  <c r="G11"/>
  <c r="L10"/>
  <c r="H10"/>
  <c r="G10"/>
  <c r="L9"/>
  <c r="H9"/>
  <c r="G9"/>
  <c r="L8"/>
  <c r="H8"/>
  <c r="G8"/>
  <c r="L7"/>
  <c r="H7"/>
  <c r="G7"/>
  <c r="L6"/>
  <c r="G6"/>
  <c r="H6" s="1"/>
  <c r="L5"/>
  <c r="H5"/>
  <c r="G5"/>
  <c r="L4"/>
  <c r="G4"/>
</calcChain>
</file>

<file path=xl/sharedStrings.xml><?xml version="1.0" encoding="utf-8"?>
<sst xmlns="http://schemas.openxmlformats.org/spreadsheetml/2006/main" count="67" uniqueCount="59">
  <si>
    <t>ผลการประเมินภาวะวิกฤติ พฤศจิกายน ปีงบประมาณ 2559</t>
  </si>
  <si>
    <t>ให้ออกค่าเฉพาะ รพ ที่ขาดทุน (NI ติดลบ)</t>
  </si>
  <si>
    <t>Org</t>
  </si>
  <si>
    <t>CR
มากกว่า(1.50)</t>
  </si>
  <si>
    <t>QR
มากกว่า(1.00)</t>
  </si>
  <si>
    <t>Cash
มากกว่า(0.80)</t>
  </si>
  <si>
    <t>NWC
 (-)</t>
  </si>
  <si>
    <t>NI+ Depreciation  
(-)</t>
  </si>
  <si>
    <t>ANI = Average Net Income</t>
  </si>
  <si>
    <t>NWC/ANI</t>
  </si>
  <si>
    <t>Liquid Index (ดัชนีวัดสภาพคล่องทางการเงิน)</t>
  </si>
  <si>
    <t>Status Index (ดัชนีวัดสถานะ)</t>
  </si>
  <si>
    <t>Survive Index (ดัชนีวัดความอยู่รอด)</t>
  </si>
  <si>
    <t>Risk Scoring เดือน พ.ย.</t>
  </si>
  <si>
    <t>Risk Scoring เดือน ตค</t>
  </si>
  <si>
    <t>รพศ.</t>
  </si>
  <si>
    <t>รพท.</t>
  </si>
  <si>
    <t>ท่าเรือ,รพช.</t>
  </si>
  <si>
    <t>สมเด็จฯ,รพช.</t>
  </si>
  <si>
    <t>บางไทร,รพช.</t>
  </si>
  <si>
    <t>บางบาล,รพช.</t>
  </si>
  <si>
    <t>บางปะอิน,รพช.</t>
  </si>
  <si>
    <t>บางปะหัน,รพช.</t>
  </si>
  <si>
    <t>ผักไห่,รพช.</t>
  </si>
  <si>
    <t>ภาชี,รพช</t>
  </si>
  <si>
    <t>ลาดบัวหลวง</t>
  </si>
  <si>
    <t>วังน้อย,รพช.</t>
  </si>
  <si>
    <t>บางซ้าย,รพช.</t>
  </si>
  <si>
    <t>อุทัย,รพช.</t>
  </si>
  <si>
    <t>มหาราช,รพช.</t>
  </si>
  <si>
    <t>บ้านแพรก,รพช.</t>
  </si>
  <si>
    <t>เทียบจาก GL</t>
  </si>
  <si>
    <t>CR = Current ratio = สินทรัพย์หมุนเวียน / หนี้สินหมุนเวียน = &gt;1.5</t>
  </si>
  <si>
    <t xml:space="preserve">สินทรัพย์หมุนเวียน    </t>
  </si>
  <si>
    <t>มาจากงบดุล</t>
  </si>
  <si>
    <t>รวม สินทรัพย์หมุนเวียน</t>
  </si>
  <si>
    <t>หนี้สินหมุนเวียน</t>
  </si>
  <si>
    <t>รวม หนี้สินหมุนเวียน</t>
  </si>
  <si>
    <t>QR = Quick ration = เงินสด + ลูกหนี้สุทธิ / หนี้สินหมุนเวียน = &gt;1.0</t>
  </si>
  <si>
    <r>
      <t xml:space="preserve">เงินสดและลูกหนี้           </t>
    </r>
    <r>
      <rPr>
        <b/>
        <sz val="18"/>
        <color rgb="FF002060"/>
        <rFont val="Angsana New"/>
        <family val="1"/>
      </rPr>
      <t xml:space="preserve"> </t>
    </r>
  </si>
  <si>
    <t>รวม เงินสด+เงินฝากคลัง+เงินฝากธ.ใน/นอก+เงินยืม+ลูกหนี้-ค่าเผื่อฯ</t>
  </si>
  <si>
    <t>Cash = Cash ration = เงินสด / หนี้สินหมุนเวียน = &gt;0.8</t>
  </si>
  <si>
    <t xml:space="preserve">เงินสดที่ปลอดภาระ         </t>
  </si>
  <si>
    <t>รวม เงินสด+เงินฝากธ.ใน/นอก-เงินฝากธ.มีวัตถุประสงค์</t>
  </si>
  <si>
    <t>NWC = Net Working Capital = ทุนสำรองสุทธิ = สินทรัพย์หมุนเวียน - หนี้สินหมุนเวียน (มาจากดาวน์โหลด ข้อ 104 )</t>
  </si>
  <si>
    <r>
      <t xml:space="preserve">หนี้สินที่ชำระด้วยเงินสด               </t>
    </r>
    <r>
      <rPr>
        <b/>
        <sz val="18"/>
        <color rgb="FF002060"/>
        <rFont val="Angsana New"/>
        <family val="1"/>
      </rPr>
      <t>"</t>
    </r>
  </si>
  <si>
    <t>รวม หนี้สินหมุนเวียน - เงินฝากคลัง</t>
  </si>
  <si>
    <r>
      <t xml:space="preserve">สินทรัพย์หมุนเวียน        </t>
    </r>
    <r>
      <rPr>
        <b/>
        <sz val="18"/>
        <color rgb="FF002060"/>
        <rFont val="Angsana New"/>
        <family val="1"/>
      </rPr>
      <t xml:space="preserve">  </t>
    </r>
  </si>
  <si>
    <r>
      <t xml:space="preserve">NI = Net Income = กำไรสุทธิ = รายได้ - ค่าใช้จ่าย (มาจากดาวน์โหลด ข้อ 306) </t>
    </r>
    <r>
      <rPr>
        <b/>
        <sz val="18"/>
        <color rgb="FF0070C0"/>
        <rFont val="Angsana New"/>
        <family val="1"/>
      </rPr>
      <t>มาจากงบแสดงผลการดำเนินงาน (งบกำไรขาดทุน ตั้งแต่ต้นงวดถึงเดือนปัจจุบัน)</t>
    </r>
  </si>
  <si>
    <t>NI+Depreciation = กำไรสุทธิ มีค่าเสื่อมราคา = รายได้ - ค่าใช้จ่าย(ค่าใช้จ่ายที่รวมค่าเสื่อมราคาด้วย)(Depreciation = ค่าเสื่อมราคา)</t>
  </si>
  <si>
    <r>
      <t xml:space="preserve">Liquid Index = ดัชนีวัดสภาพคล่องทางการเงิน  </t>
    </r>
    <r>
      <rPr>
        <u/>
        <sz val="18"/>
        <color theme="1"/>
        <rFont val="Angsana New"/>
        <family val="1"/>
      </rPr>
      <t>ประเมิณโดย</t>
    </r>
    <r>
      <rPr>
        <sz val="18"/>
        <color theme="1"/>
        <rFont val="Angsana New"/>
        <family val="1"/>
      </rPr>
      <t xml:space="preserve"> อัตราส่วนสภาพคล่องที่ต่ำกว่า เกณฑ์ ให้คะแนนตัวละ 1 คะแนน</t>
    </r>
  </si>
  <si>
    <r>
      <t xml:space="preserve">Status Index = ดัชนีวัดสถานะ ว่า มีทุนสำรองสุทธิและกำไรสุทธิเท่าไร  </t>
    </r>
    <r>
      <rPr>
        <u/>
        <sz val="18"/>
        <color theme="1"/>
        <rFont val="Angsana New"/>
        <family val="1"/>
      </rPr>
      <t>ประเมิณโดย</t>
    </r>
    <r>
      <rPr>
        <sz val="18"/>
        <color theme="1"/>
        <rFont val="Angsana New"/>
        <family val="1"/>
      </rPr>
      <t xml:space="preserve"> ทุนสำรองสุทธิ ติดลบ  = 1 คะแนน ,กำไรสุทธิ ติดลบ  = 1 คะแนน</t>
    </r>
  </si>
  <si>
    <r>
      <t xml:space="preserve">Survive Index = ดัชนีวัดความอยู่รอด  </t>
    </r>
    <r>
      <rPr>
        <u/>
        <sz val="18"/>
        <color theme="1"/>
        <rFont val="Angsana New"/>
        <family val="1"/>
      </rPr>
      <t>ประเมิณโดย</t>
    </r>
    <r>
      <rPr>
        <b/>
        <sz val="18"/>
        <color theme="1"/>
        <rFont val="Angsana New"/>
        <family val="1"/>
      </rPr>
      <t xml:space="preserve">  </t>
    </r>
    <r>
      <rPr>
        <sz val="18"/>
        <color theme="1"/>
        <rFont val="Angsana New"/>
        <family val="1"/>
      </rPr>
      <t>1. ถ้า Status Index = 0       Suvive Index จะ = 0  (</t>
    </r>
    <r>
      <rPr>
        <sz val="18"/>
        <color rgb="FF0070C0"/>
        <rFont val="Angsana New"/>
        <family val="1"/>
      </rPr>
      <t>ถ้า กำไรสุทธิ เป็นบวก ไม่ต้องหาค่าเฉลี่ย คะแนน = 0)</t>
    </r>
  </si>
  <si>
    <t>2. ถ้า NWC และ NI+Depreciation ติดลบ      Suvive Index จะ = 2</t>
  </si>
  <si>
    <t>3. ถ้า NWC ติดลบ แต่ NI+Depreciation เป็นบวก      Suvive Index จะ = 0</t>
  </si>
  <si>
    <t>4. ถ้า NWC เป็นบวก แต่ NI+Depreciation เป็นลบ      Suvive Index จะ = ประเมินโดยใช้ NWC/ANI</t>
  </si>
  <si>
    <t>(ANI = Average Net Income = ค่าเฉลี่ยกำไรสุทธิต่อเดือน เช่น ตอนนี้ 9 เดือน ก็ใช้ NI/9)(0-3 เดือน = 2 คะแนน)(4-6 เดือน = 1 คะแนน)(6 เดือนขึ้นไป = 0 คะแนน)</t>
  </si>
  <si>
    <r>
      <t xml:space="preserve">Risk Score = คะแนนประเมิณภาวะวิกฤติ คือ ผลรวมของ Liquid Index + Status Index + Survive Index </t>
    </r>
    <r>
      <rPr>
        <b/>
        <sz val="18"/>
        <color rgb="FFFF0000"/>
        <rFont val="Angsana New"/>
        <family val="1"/>
      </rPr>
      <t>(7 คะแนน = วิกฤติมากสุด)</t>
    </r>
    <r>
      <rPr>
        <b/>
        <sz val="18"/>
        <color rgb="FF0070C0"/>
        <rFont val="Angsana New"/>
        <family val="1"/>
      </rPr>
      <t>(0 คะแนน = ภาวะปกติ)</t>
    </r>
  </si>
  <si>
    <t>ข้อมูล ณ 14/1/2559  เวลา 12.00 น.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</si>
</sst>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87" formatCode="_-* #,##0_-;\-* #,##0_-;_-* &quot;-&quot;??_-;_-@_-"/>
  </numFmts>
  <fonts count="28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1"/>
      <color theme="0"/>
      <name val="Tahoma"/>
      <family val="2"/>
      <charset val="222"/>
      <scheme val="minor"/>
    </font>
    <font>
      <b/>
      <sz val="24"/>
      <color theme="1"/>
      <name val="Tahoma"/>
      <family val="2"/>
      <scheme val="minor"/>
    </font>
    <font>
      <b/>
      <sz val="16"/>
      <color rgb="FF000000"/>
      <name val="Tahoma"/>
      <family val="2"/>
    </font>
    <font>
      <b/>
      <sz val="20"/>
      <color theme="1"/>
      <name val="Angsana New"/>
      <family val="1"/>
    </font>
    <font>
      <b/>
      <sz val="12"/>
      <color rgb="FF000000"/>
      <name val="Tahoma"/>
      <family val="2"/>
    </font>
    <font>
      <b/>
      <sz val="22"/>
      <color theme="1"/>
      <name val="TH SarabunPSK"/>
      <family val="2"/>
    </font>
    <font>
      <b/>
      <sz val="25"/>
      <color theme="1"/>
      <name val="TH SarabunPSK"/>
      <family val="2"/>
    </font>
    <font>
      <b/>
      <sz val="22"/>
      <color rgb="FFFF0000"/>
      <name val="TH SarabunPSK"/>
      <family val="2"/>
    </font>
    <font>
      <b/>
      <sz val="25"/>
      <name val="TH SarabunPSK"/>
      <family val="2"/>
    </font>
    <font>
      <b/>
      <sz val="25"/>
      <color rgb="FFFF0000"/>
      <name val="TH SarabunPSK"/>
      <family val="2"/>
    </font>
    <font>
      <b/>
      <sz val="25"/>
      <color theme="8" tint="0.59999389629810485"/>
      <name val="TH SarabunPSK"/>
      <family val="2"/>
    </font>
    <font>
      <b/>
      <sz val="22"/>
      <name val="TH SarabunPSK"/>
      <family val="2"/>
    </font>
    <font>
      <sz val="16"/>
      <color theme="1"/>
      <name val="TH SarabunPSK"/>
      <family val="2"/>
    </font>
    <font>
      <sz val="18"/>
      <color theme="1"/>
      <name val="Angsana New"/>
      <family val="1"/>
    </font>
    <font>
      <b/>
      <sz val="18"/>
      <color rgb="FF002060"/>
      <name val="Angsana New"/>
      <family val="1"/>
    </font>
    <font>
      <sz val="18"/>
      <color rgb="FF002060"/>
      <name val="Angsana New"/>
      <family val="1"/>
    </font>
    <font>
      <b/>
      <sz val="18"/>
      <color theme="1"/>
      <name val="Angsana New"/>
      <family val="1"/>
    </font>
    <font>
      <b/>
      <sz val="18"/>
      <color rgb="FF0070C0"/>
      <name val="Angsana New"/>
      <family val="1"/>
    </font>
    <font>
      <u/>
      <sz val="18"/>
      <color theme="1"/>
      <name val="Angsana New"/>
      <family val="1"/>
    </font>
    <font>
      <sz val="18"/>
      <color rgb="FF0070C0"/>
      <name val="Angsana New"/>
      <family val="1"/>
    </font>
    <font>
      <b/>
      <sz val="18"/>
      <color rgb="FFFF0000"/>
      <name val="Angsana New"/>
      <family val="1"/>
    </font>
    <font>
      <sz val="18"/>
      <color theme="1"/>
      <name val="Tahoma"/>
      <family val="2"/>
      <charset val="222"/>
      <scheme val="minor"/>
    </font>
    <font>
      <sz val="16"/>
      <color theme="1"/>
      <name val="Angsana New"/>
      <family val="1"/>
    </font>
    <font>
      <sz val="16"/>
      <color rgb="FFFF0000"/>
      <name val="Angsana New"/>
      <family val="1"/>
    </font>
    <font>
      <sz val="10"/>
      <name val="Arial"/>
      <family val="2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/>
      <diagonal/>
    </border>
    <border>
      <left style="medium">
        <color rgb="FF4BACC6"/>
      </left>
      <right style="medium">
        <color rgb="FF4BACC6"/>
      </right>
      <top/>
      <bottom/>
      <diagonal/>
    </border>
    <border>
      <left style="medium">
        <color rgb="FF4BACC6"/>
      </left>
      <right style="medium">
        <color rgb="FF4BACC6"/>
      </right>
      <top/>
      <bottom style="medium">
        <color rgb="FF4BACC6"/>
      </bottom>
      <diagonal/>
    </border>
    <border>
      <left style="medium">
        <color rgb="FF4BACC6"/>
      </left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medium">
        <color rgb="FF4BACC6"/>
      </left>
      <right style="thick">
        <color theme="8" tint="0.39994506668294322"/>
      </right>
      <top style="medium">
        <color rgb="FF4BACC6"/>
      </top>
      <bottom style="medium">
        <color rgb="FF4BACC6"/>
      </bottom>
      <diagonal/>
    </border>
    <border>
      <left style="thick">
        <color theme="8" tint="0.39994506668294322"/>
      </left>
      <right style="thick">
        <color theme="8" tint="0.39994506668294322"/>
      </right>
      <top style="thick">
        <color theme="8" tint="0.39994506668294322"/>
      </top>
      <bottom style="thick">
        <color theme="8" tint="0.39994506668294322"/>
      </bottom>
      <diagonal/>
    </border>
    <border>
      <left/>
      <right style="medium">
        <color rgb="FF4BACC6"/>
      </right>
      <top style="medium">
        <color rgb="FF4BACC6"/>
      </top>
      <bottom style="medium">
        <color rgb="FF4BACC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6" fillId="0" borderId="0"/>
  </cellStyleXfs>
  <cellXfs count="81">
    <xf numFmtId="0" fontId="0" fillId="0" borderId="0" xfId="0"/>
    <xf numFmtId="0" fontId="3" fillId="0" borderId="0" xfId="0" applyFont="1"/>
    <xf numFmtId="43" fontId="0" fillId="0" borderId="0" xfId="1" applyFont="1"/>
    <xf numFmtId="0" fontId="2" fillId="0" borderId="0" xfId="0" applyFont="1"/>
    <xf numFmtId="0" fontId="4" fillId="2" borderId="1" xfId="0" applyFont="1" applyFill="1" applyBorder="1" applyAlignment="1">
      <alignment horizontal="center" vertical="center" wrapText="1" readingOrder="1"/>
    </xf>
    <xf numFmtId="43" fontId="4" fillId="2" borderId="1" xfId="1" applyFont="1" applyFill="1" applyBorder="1" applyAlignment="1">
      <alignment horizontal="center" vertical="center" wrapText="1" readingOrder="1"/>
    </xf>
    <xf numFmtId="43" fontId="5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2" borderId="1" xfId="0" applyFont="1" applyFill="1" applyBorder="1" applyAlignment="1">
      <alignment horizontal="center" vertical="center" wrapText="1" readingOrder="1"/>
    </xf>
    <xf numFmtId="0" fontId="6" fillId="3" borderId="1" xfId="0" applyFont="1" applyFill="1" applyBorder="1" applyAlignment="1">
      <alignment horizontal="center" vertical="center" wrapText="1" readingOrder="1"/>
    </xf>
    <xf numFmtId="0" fontId="4" fillId="2" borderId="2" xfId="0" applyFont="1" applyFill="1" applyBorder="1" applyAlignment="1">
      <alignment horizontal="center" vertical="center" wrapText="1" readingOrder="1"/>
    </xf>
    <xf numFmtId="43" fontId="4" fillId="2" borderId="2" xfId="1" applyFont="1" applyFill="1" applyBorder="1" applyAlignment="1">
      <alignment horizontal="center" vertical="center" wrapText="1" readingOrder="1"/>
    </xf>
    <xf numFmtId="43" fontId="5" fillId="2" borderId="2" xfId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 readingOrder="1"/>
    </xf>
    <xf numFmtId="0" fontId="6" fillId="2" borderId="3" xfId="0" applyFont="1" applyFill="1" applyBorder="1" applyAlignment="1">
      <alignment horizontal="center" vertical="center" wrapText="1" readingOrder="1"/>
    </xf>
    <xf numFmtId="0" fontId="6" fillId="3" borderId="2" xfId="0" applyFont="1" applyFill="1" applyBorder="1" applyAlignment="1">
      <alignment horizontal="center" vertical="center" wrapText="1" readingOrder="1"/>
    </xf>
    <xf numFmtId="0" fontId="4" fillId="0" borderId="4" xfId="0" applyFont="1" applyBorder="1" applyAlignment="1">
      <alignment horizontal="left" wrapText="1" readingOrder="1"/>
    </xf>
    <xf numFmtId="2" fontId="7" fillId="0" borderId="4" xfId="0" applyNumberFormat="1" applyFont="1" applyBorder="1" applyAlignment="1">
      <alignment horizontal="center"/>
    </xf>
    <xf numFmtId="4" fontId="7" fillId="0" borderId="4" xfId="0" applyNumberFormat="1" applyFont="1" applyBorder="1" applyAlignment="1">
      <alignment horizontal="center"/>
    </xf>
    <xf numFmtId="4" fontId="7" fillId="0" borderId="5" xfId="0" applyNumberFormat="1" applyFont="1" applyBorder="1" applyAlignment="1">
      <alignment horizontal="center"/>
    </xf>
    <xf numFmtId="4" fontId="8" fillId="4" borderId="6" xfId="0" applyNumberFormat="1" applyFont="1" applyFill="1" applyBorder="1" applyAlignment="1">
      <alignment horizontal="center" wrapText="1" readingOrder="1"/>
    </xf>
    <xf numFmtId="2" fontId="8" fillId="4" borderId="6" xfId="0" applyNumberFormat="1" applyFont="1" applyFill="1" applyBorder="1" applyAlignment="1">
      <alignment horizontal="center" wrapText="1" readingOrder="1"/>
    </xf>
    <xf numFmtId="0" fontId="8" fillId="0" borderId="7" xfId="0" applyFont="1" applyFill="1" applyBorder="1" applyAlignment="1">
      <alignment horizontal="center" wrapText="1" readingOrder="1"/>
    </xf>
    <xf numFmtId="0" fontId="8" fillId="0" borderId="4" xfId="0" applyFont="1" applyFill="1" applyBorder="1" applyAlignment="1">
      <alignment horizontal="center" wrapText="1" readingOrder="1"/>
    </xf>
    <xf numFmtId="4" fontId="9" fillId="0" borderId="5" xfId="0" applyNumberFormat="1" applyFont="1" applyBorder="1" applyAlignment="1">
      <alignment horizontal="center"/>
    </xf>
    <xf numFmtId="2" fontId="10" fillId="4" borderId="6" xfId="0" applyNumberFormat="1" applyFont="1" applyFill="1" applyBorder="1" applyAlignment="1">
      <alignment horizontal="center" wrapText="1" readingOrder="1"/>
    </xf>
    <xf numFmtId="0" fontId="11" fillId="0" borderId="4" xfId="0" applyFont="1" applyFill="1" applyBorder="1" applyAlignment="1">
      <alignment horizontal="center" wrapText="1" readingOrder="1"/>
    </xf>
    <xf numFmtId="2" fontId="9" fillId="0" borderId="4" xfId="0" applyNumberFormat="1" applyFont="1" applyBorder="1" applyAlignment="1">
      <alignment horizontal="center"/>
    </xf>
    <xf numFmtId="0" fontId="11" fillId="0" borderId="7" xfId="0" applyFont="1" applyFill="1" applyBorder="1" applyAlignment="1">
      <alignment horizontal="center" wrapText="1" readingOrder="1"/>
    </xf>
    <xf numFmtId="2" fontId="12" fillId="4" borderId="6" xfId="0" applyNumberFormat="1" applyFont="1" applyFill="1" applyBorder="1" applyAlignment="1">
      <alignment horizontal="center" wrapText="1" readingOrder="1"/>
    </xf>
    <xf numFmtId="4" fontId="9" fillId="0" borderId="4" xfId="0" applyNumberFormat="1" applyFont="1" applyBorder="1" applyAlignment="1">
      <alignment horizontal="center"/>
    </xf>
    <xf numFmtId="4" fontId="13" fillId="0" borderId="5" xfId="0" applyNumberFormat="1" applyFont="1" applyBorder="1" applyAlignment="1">
      <alignment horizontal="center"/>
    </xf>
    <xf numFmtId="0" fontId="14" fillId="0" borderId="0" xfId="0" applyFont="1"/>
    <xf numFmtId="2" fontId="0" fillId="0" borderId="0" xfId="0" applyNumberFormat="1"/>
    <xf numFmtId="17" fontId="15" fillId="0" borderId="0" xfId="0" applyNumberFormat="1" applyFont="1" applyBorder="1" applyAlignment="1">
      <alignment horizontal="center"/>
    </xf>
    <xf numFmtId="43" fontId="15" fillId="0" borderId="0" xfId="1" applyFont="1" applyFill="1" applyBorder="1"/>
    <xf numFmtId="43" fontId="15" fillId="0" borderId="0" xfId="1" applyFont="1"/>
    <xf numFmtId="43" fontId="16" fillId="0" borderId="0" xfId="1" applyFont="1" applyFill="1" applyBorder="1" applyAlignment="1">
      <alignment horizontal="center" vertical="center"/>
    </xf>
    <xf numFmtId="187" fontId="16" fillId="0" borderId="0" xfId="1" applyNumberFormat="1" applyFont="1" applyFill="1" applyBorder="1" applyAlignment="1">
      <alignment horizontal="center"/>
    </xf>
    <xf numFmtId="43" fontId="16" fillId="0" borderId="0" xfId="1" applyFont="1" applyFill="1" applyBorder="1" applyAlignment="1"/>
    <xf numFmtId="0" fontId="15" fillId="0" borderId="0" xfId="0" applyFont="1" applyFill="1" applyAlignment="1">
      <alignment horizontal="center"/>
    </xf>
    <xf numFmtId="0" fontId="15" fillId="0" borderId="0" xfId="0" applyFont="1" applyFill="1"/>
    <xf numFmtId="0" fontId="15" fillId="0" borderId="0" xfId="0" applyFont="1" applyAlignment="1">
      <alignment horizontal="left"/>
    </xf>
    <xf numFmtId="43" fontId="17" fillId="0" borderId="8" xfId="1" applyFont="1" applyFill="1" applyBorder="1" applyAlignment="1"/>
    <xf numFmtId="43" fontId="16" fillId="0" borderId="8" xfId="1" applyFont="1" applyBorder="1" applyAlignment="1">
      <alignment horizontal="center" vertical="center"/>
    </xf>
    <xf numFmtId="0" fontId="17" fillId="0" borderId="8" xfId="0" applyFont="1" applyBorder="1" applyAlignment="1">
      <alignment horizontal="left"/>
    </xf>
    <xf numFmtId="0" fontId="15" fillId="0" borderId="8" xfId="0" applyFont="1" applyBorder="1"/>
    <xf numFmtId="0" fontId="15" fillId="0" borderId="0" xfId="0" applyFont="1" applyBorder="1"/>
    <xf numFmtId="43" fontId="17" fillId="0" borderId="8" xfId="1" applyFont="1" applyBorder="1" applyAlignment="1"/>
    <xf numFmtId="0" fontId="15" fillId="0" borderId="0" xfId="0" applyFont="1" applyAlignment="1">
      <alignment horizontal="left" vertical="center"/>
    </xf>
    <xf numFmtId="43" fontId="17" fillId="0" borderId="8" xfId="1" applyFont="1" applyFill="1" applyBorder="1" applyAlignment="1">
      <alignment vertical="center"/>
    </xf>
    <xf numFmtId="0" fontId="17" fillId="0" borderId="8" xfId="0" applyFont="1" applyBorder="1" applyAlignment="1">
      <alignment horizontal="left" vertical="center" wrapText="1"/>
    </xf>
    <xf numFmtId="0" fontId="17" fillId="0" borderId="9" xfId="0" applyFont="1" applyBorder="1" applyAlignment="1">
      <alignment horizontal="left" vertical="center" wrapText="1"/>
    </xf>
    <xf numFmtId="0" fontId="15" fillId="0" borderId="10" xfId="0" applyFont="1" applyBorder="1"/>
    <xf numFmtId="0" fontId="15" fillId="0" borderId="11" xfId="0" applyFont="1" applyBorder="1"/>
    <xf numFmtId="43" fontId="16" fillId="0" borderId="12" xfId="1" applyFont="1" applyBorder="1" applyAlignment="1">
      <alignment horizontal="center" vertical="center"/>
    </xf>
    <xf numFmtId="0" fontId="17" fillId="0" borderId="10" xfId="0" applyFont="1" applyBorder="1" applyAlignment="1">
      <alignment horizontal="left"/>
    </xf>
    <xf numFmtId="0" fontId="15" fillId="0" borderId="11" xfId="0" applyFont="1" applyBorder="1" applyAlignment="1">
      <alignment horizontal="center"/>
    </xf>
    <xf numFmtId="0" fontId="15" fillId="0" borderId="13" xfId="0" applyFont="1" applyBorder="1"/>
    <xf numFmtId="0" fontId="18" fillId="0" borderId="0" xfId="0" applyFont="1" applyAlignment="1">
      <alignment vertical="top"/>
    </xf>
    <xf numFmtId="43" fontId="17" fillId="0" borderId="14" xfId="1" applyFont="1" applyBorder="1" applyAlignment="1">
      <alignment horizontal="left" vertical="center"/>
    </xf>
    <xf numFmtId="43" fontId="17" fillId="0" borderId="15" xfId="1" applyFont="1" applyBorder="1" applyAlignment="1">
      <alignment vertical="center"/>
    </xf>
    <xf numFmtId="187" fontId="16" fillId="0" borderId="15" xfId="1" applyNumberFormat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187" fontId="15" fillId="0" borderId="0" xfId="0" applyNumberFormat="1" applyFont="1" applyAlignment="1">
      <alignment horizontal="center"/>
    </xf>
    <xf numFmtId="0" fontId="15" fillId="0" borderId="0" xfId="0" applyFont="1"/>
    <xf numFmtId="0" fontId="18" fillId="0" borderId="0" xfId="0" applyFont="1" applyAlignment="1">
      <alignment horizontal="left"/>
    </xf>
    <xf numFmtId="43" fontId="17" fillId="0" borderId="0" xfId="1" applyFont="1"/>
    <xf numFmtId="43" fontId="19" fillId="0" borderId="0" xfId="1" applyFont="1" applyFill="1"/>
    <xf numFmtId="0" fontId="19" fillId="0" borderId="0" xfId="0" applyFont="1" applyFill="1" applyAlignment="1">
      <alignment horizontal="center"/>
    </xf>
    <xf numFmtId="0" fontId="15" fillId="0" borderId="0" xfId="0" applyFont="1" applyAlignment="1">
      <alignment horizontal="left"/>
    </xf>
    <xf numFmtId="187" fontId="15" fillId="0" borderId="0" xfId="1" applyNumberFormat="1" applyFont="1" applyAlignment="1">
      <alignment horizontal="center"/>
    </xf>
    <xf numFmtId="0" fontId="23" fillId="0" borderId="0" xfId="0" applyFont="1"/>
    <xf numFmtId="17" fontId="24" fillId="0" borderId="0" xfId="0" applyNumberFormat="1" applyFont="1" applyFill="1" applyBorder="1" applyAlignment="1">
      <alignment horizontal="center"/>
    </xf>
    <xf numFmtId="43" fontId="24" fillId="0" borderId="0" xfId="1" applyFont="1" applyFill="1" applyBorder="1" applyAlignment="1">
      <alignment horizontal="center"/>
    </xf>
    <xf numFmtId="43" fontId="25" fillId="0" borderId="0" xfId="1" applyFont="1" applyFill="1" applyBorder="1" applyAlignment="1">
      <alignment horizontal="center"/>
    </xf>
    <xf numFmtId="43" fontId="24" fillId="0" borderId="0" xfId="1" applyFont="1" applyFill="1" applyBorder="1"/>
    <xf numFmtId="43" fontId="25" fillId="0" borderId="0" xfId="1" applyFont="1" applyFill="1" applyBorder="1"/>
    <xf numFmtId="0" fontId="25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7" fillId="0" borderId="0" xfId="2" applyFont="1" applyFill="1" applyBorder="1"/>
  </cellXfs>
  <cellStyles count="3">
    <cellStyle name="Normal 2" xfId="2"/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8"/>
  <sheetViews>
    <sheetView tabSelected="1" zoomScale="70" zoomScaleNormal="70" workbookViewId="0">
      <selection activeCell="V8" sqref="V8"/>
    </sheetView>
  </sheetViews>
  <sheetFormatPr defaultRowHeight="14.25"/>
  <cols>
    <col min="1" max="1" width="23.375" customWidth="1"/>
    <col min="2" max="4" width="13.625" customWidth="1"/>
    <col min="5" max="5" width="24.5" customWidth="1"/>
    <col min="6" max="6" width="25.75" customWidth="1"/>
    <col min="7" max="7" width="24.75" customWidth="1"/>
    <col min="8" max="8" width="16.375" customWidth="1"/>
    <col min="9" max="9" width="10.375" customWidth="1"/>
    <col min="10" max="10" width="8.375" customWidth="1"/>
    <col min="11" max="11" width="8.875" customWidth="1"/>
    <col min="12" max="12" width="12.375" customWidth="1"/>
  </cols>
  <sheetData>
    <row r="1" spans="1:13" ht="41.25" customHeight="1" thickBot="1">
      <c r="A1" s="1" t="s">
        <v>0</v>
      </c>
      <c r="E1" s="2"/>
      <c r="H1" s="3" t="s">
        <v>1</v>
      </c>
    </row>
    <row r="2" spans="1:13" ht="41.25" customHeight="1">
      <c r="A2" s="4" t="s">
        <v>2</v>
      </c>
      <c r="B2" s="4" t="s">
        <v>3</v>
      </c>
      <c r="C2" s="4" t="s">
        <v>4</v>
      </c>
      <c r="D2" s="4" t="s">
        <v>5</v>
      </c>
      <c r="E2" s="5" t="s">
        <v>6</v>
      </c>
      <c r="F2" s="4" t="s">
        <v>7</v>
      </c>
      <c r="G2" s="6" t="s">
        <v>8</v>
      </c>
      <c r="H2" s="7" t="s">
        <v>9</v>
      </c>
      <c r="I2" s="8" t="s">
        <v>10</v>
      </c>
      <c r="J2" s="8" t="s">
        <v>11</v>
      </c>
      <c r="K2" s="8" t="s">
        <v>12</v>
      </c>
      <c r="L2" s="9" t="s">
        <v>13</v>
      </c>
      <c r="M2" s="9" t="s">
        <v>14</v>
      </c>
    </row>
    <row r="3" spans="1:13" ht="74.25" customHeight="1" thickBot="1">
      <c r="A3" s="10"/>
      <c r="B3" s="10"/>
      <c r="C3" s="10"/>
      <c r="D3" s="10"/>
      <c r="E3" s="11"/>
      <c r="F3" s="10"/>
      <c r="G3" s="12"/>
      <c r="H3" s="13"/>
      <c r="I3" s="14"/>
      <c r="J3" s="14"/>
      <c r="K3" s="14"/>
      <c r="L3" s="15"/>
      <c r="M3" s="15"/>
    </row>
    <row r="4" spans="1:13" ht="35.1" customHeight="1" thickTop="1" thickBot="1">
      <c r="A4" s="16" t="s">
        <v>15</v>
      </c>
      <c r="B4" s="17">
        <v>4.12</v>
      </c>
      <c r="C4" s="17">
        <v>3.96</v>
      </c>
      <c r="D4" s="17">
        <v>2.89</v>
      </c>
      <c r="E4" s="18">
        <v>566385923.28999996</v>
      </c>
      <c r="F4" s="19">
        <v>46874825.979999997</v>
      </c>
      <c r="G4" s="20">
        <f>SUM(F4/2)</f>
        <v>23437412.989999998</v>
      </c>
      <c r="H4" s="21"/>
      <c r="I4" s="22">
        <v>0</v>
      </c>
      <c r="J4" s="23">
        <v>0</v>
      </c>
      <c r="K4" s="23">
        <v>0</v>
      </c>
      <c r="L4" s="23">
        <f>SUM(I4:K4)</f>
        <v>0</v>
      </c>
      <c r="M4" s="23">
        <v>0</v>
      </c>
    </row>
    <row r="5" spans="1:13" ht="35.1" customHeight="1" thickTop="1" thickBot="1">
      <c r="A5" s="16" t="s">
        <v>16</v>
      </c>
      <c r="B5" s="17">
        <v>1.72</v>
      </c>
      <c r="C5" s="17">
        <v>1.41</v>
      </c>
      <c r="D5" s="17">
        <v>0.82</v>
      </c>
      <c r="E5" s="18">
        <v>58079099.390000001</v>
      </c>
      <c r="F5" s="24">
        <v>-12459900.470000001</v>
      </c>
      <c r="G5" s="20">
        <f t="shared" ref="G5:G19" si="0">SUM(F5/2)</f>
        <v>-6229950.2350000003</v>
      </c>
      <c r="H5" s="25">
        <f>SUM(E5/G5)</f>
        <v>-9.3225623318321738</v>
      </c>
      <c r="I5" s="22">
        <v>0</v>
      </c>
      <c r="J5" s="26">
        <v>1</v>
      </c>
      <c r="K5" s="23">
        <v>0</v>
      </c>
      <c r="L5" s="26">
        <f t="shared" ref="L5:L19" si="1">SUM(I5:K5)</f>
        <v>1</v>
      </c>
      <c r="M5" s="26">
        <v>1</v>
      </c>
    </row>
    <row r="6" spans="1:13" ht="35.1" customHeight="1" thickTop="1" thickBot="1">
      <c r="A6" s="16" t="s">
        <v>17</v>
      </c>
      <c r="B6" s="27">
        <v>1.1399999999999999</v>
      </c>
      <c r="C6" s="17">
        <v>1.04</v>
      </c>
      <c r="D6" s="27">
        <v>0.8</v>
      </c>
      <c r="E6" s="18">
        <v>3048347.39</v>
      </c>
      <c r="F6" s="24">
        <v>-2250535.62</v>
      </c>
      <c r="G6" s="20">
        <f t="shared" si="0"/>
        <v>-1125267.81</v>
      </c>
      <c r="H6" s="25">
        <f t="shared" ref="H6:H19" si="2">SUM(E6/G6)</f>
        <v>-2.7089972386217998</v>
      </c>
      <c r="I6" s="28">
        <v>2</v>
      </c>
      <c r="J6" s="26">
        <v>1</v>
      </c>
      <c r="K6" s="26">
        <v>2</v>
      </c>
      <c r="L6" s="26">
        <f t="shared" si="1"/>
        <v>5</v>
      </c>
      <c r="M6" s="26">
        <v>6</v>
      </c>
    </row>
    <row r="7" spans="1:13" ht="35.1" customHeight="1" thickTop="1" thickBot="1">
      <c r="A7" s="16" t="s">
        <v>18</v>
      </c>
      <c r="B7" s="17">
        <v>1.72</v>
      </c>
      <c r="C7" s="17">
        <v>1.57</v>
      </c>
      <c r="D7" s="17">
        <v>1.28</v>
      </c>
      <c r="E7" s="18">
        <v>10875414.810000001</v>
      </c>
      <c r="F7" s="24">
        <v>-2679089.14</v>
      </c>
      <c r="G7" s="20">
        <f t="shared" si="0"/>
        <v>-1339544.57</v>
      </c>
      <c r="H7" s="25">
        <f t="shared" si="2"/>
        <v>-8.1187405432877835</v>
      </c>
      <c r="I7" s="22">
        <v>0</v>
      </c>
      <c r="J7" s="26">
        <v>1</v>
      </c>
      <c r="K7" s="23">
        <v>0</v>
      </c>
      <c r="L7" s="26">
        <f t="shared" si="1"/>
        <v>1</v>
      </c>
      <c r="M7" s="26">
        <v>1</v>
      </c>
    </row>
    <row r="8" spans="1:13" ht="35.1" customHeight="1" thickTop="1" thickBot="1">
      <c r="A8" s="16" t="s">
        <v>19</v>
      </c>
      <c r="B8" s="17">
        <v>2.9</v>
      </c>
      <c r="C8" s="17">
        <v>2.58</v>
      </c>
      <c r="D8" s="17">
        <v>1.94</v>
      </c>
      <c r="E8" s="18">
        <v>17248934.34</v>
      </c>
      <c r="F8" s="24">
        <v>-350698.15</v>
      </c>
      <c r="G8" s="20">
        <f t="shared" si="0"/>
        <v>-175349.07500000001</v>
      </c>
      <c r="H8" s="25">
        <f t="shared" si="2"/>
        <v>-98.369120795190952</v>
      </c>
      <c r="I8" s="22">
        <v>0</v>
      </c>
      <c r="J8" s="26">
        <v>1</v>
      </c>
      <c r="K8" s="23">
        <v>0</v>
      </c>
      <c r="L8" s="26">
        <f t="shared" si="1"/>
        <v>1</v>
      </c>
      <c r="M8" s="26">
        <v>1</v>
      </c>
    </row>
    <row r="9" spans="1:13" ht="35.1" customHeight="1" thickTop="1" thickBot="1">
      <c r="A9" s="16" t="s">
        <v>20</v>
      </c>
      <c r="B9" s="27">
        <v>1.1499999999999999</v>
      </c>
      <c r="C9" s="27">
        <v>0.98</v>
      </c>
      <c r="D9" s="17">
        <v>0.82</v>
      </c>
      <c r="E9" s="18">
        <v>2300060.59</v>
      </c>
      <c r="F9" s="19">
        <v>2357512.81</v>
      </c>
      <c r="G9" s="20">
        <f t="shared" si="0"/>
        <v>1178756.405</v>
      </c>
      <c r="H9" s="29">
        <f t="shared" si="2"/>
        <v>1.9512603114975224</v>
      </c>
      <c r="I9" s="28">
        <v>2</v>
      </c>
      <c r="J9" s="23">
        <v>0</v>
      </c>
      <c r="K9" s="23">
        <v>0</v>
      </c>
      <c r="L9" s="26">
        <f t="shared" si="1"/>
        <v>2</v>
      </c>
      <c r="M9" s="26">
        <v>7</v>
      </c>
    </row>
    <row r="10" spans="1:13" ht="35.1" customHeight="1" thickTop="1" thickBot="1">
      <c r="A10" s="16" t="s">
        <v>21</v>
      </c>
      <c r="B10" s="17">
        <v>5.15</v>
      </c>
      <c r="C10" s="17">
        <v>4.7</v>
      </c>
      <c r="D10" s="17">
        <v>4.08</v>
      </c>
      <c r="E10" s="18">
        <v>78236945.329999998</v>
      </c>
      <c r="F10" s="19">
        <v>716651.67</v>
      </c>
      <c r="G10" s="20">
        <f t="shared" si="0"/>
        <v>358325.83500000002</v>
      </c>
      <c r="H10" s="29">
        <f t="shared" si="2"/>
        <v>218.34023028230715</v>
      </c>
      <c r="I10" s="22">
        <v>0</v>
      </c>
      <c r="J10" s="23">
        <v>0</v>
      </c>
      <c r="K10" s="23">
        <v>0</v>
      </c>
      <c r="L10" s="23">
        <f t="shared" si="1"/>
        <v>0</v>
      </c>
      <c r="M10" s="23">
        <v>0</v>
      </c>
    </row>
    <row r="11" spans="1:13" ht="35.1" customHeight="1" thickTop="1" thickBot="1">
      <c r="A11" s="16" t="s">
        <v>22</v>
      </c>
      <c r="B11" s="27">
        <v>0.78</v>
      </c>
      <c r="C11" s="27">
        <v>0.56000000000000005</v>
      </c>
      <c r="D11" s="27">
        <v>0.33</v>
      </c>
      <c r="E11" s="30">
        <v>-4538225.9400000004</v>
      </c>
      <c r="F11" s="24">
        <v>-533109.43000000005</v>
      </c>
      <c r="G11" s="20">
        <f t="shared" si="0"/>
        <v>-266554.71500000003</v>
      </c>
      <c r="H11" s="29">
        <f t="shared" si="2"/>
        <v>17.025494896985784</v>
      </c>
      <c r="I11" s="28">
        <v>3</v>
      </c>
      <c r="J11" s="26">
        <v>2</v>
      </c>
      <c r="K11" s="26">
        <v>2</v>
      </c>
      <c r="L11" s="26">
        <f t="shared" si="1"/>
        <v>7</v>
      </c>
      <c r="M11" s="26">
        <v>4</v>
      </c>
    </row>
    <row r="12" spans="1:13" ht="35.1" customHeight="1" thickTop="1" thickBot="1">
      <c r="A12" s="16" t="s">
        <v>23</v>
      </c>
      <c r="B12" s="27">
        <v>1.28</v>
      </c>
      <c r="C12" s="17">
        <v>1.1100000000000001</v>
      </c>
      <c r="D12" s="17">
        <v>0.87</v>
      </c>
      <c r="E12" s="18">
        <v>4054943.77</v>
      </c>
      <c r="F12" s="19">
        <v>918225.83</v>
      </c>
      <c r="G12" s="20">
        <f t="shared" si="0"/>
        <v>459112.91499999998</v>
      </c>
      <c r="H12" s="29">
        <f t="shared" si="2"/>
        <v>8.8321274299155803</v>
      </c>
      <c r="I12" s="28">
        <v>1</v>
      </c>
      <c r="J12" s="23">
        <v>0</v>
      </c>
      <c r="K12" s="23">
        <v>0</v>
      </c>
      <c r="L12" s="26">
        <f t="shared" si="1"/>
        <v>1</v>
      </c>
      <c r="M12" s="26">
        <v>1</v>
      </c>
    </row>
    <row r="13" spans="1:13" ht="35.1" customHeight="1" thickTop="1" thickBot="1">
      <c r="A13" s="16" t="s">
        <v>24</v>
      </c>
      <c r="B13" s="17">
        <v>1.88</v>
      </c>
      <c r="C13" s="17">
        <v>1.63</v>
      </c>
      <c r="D13" s="17">
        <v>1.17</v>
      </c>
      <c r="E13" s="18">
        <v>8840365.7799999993</v>
      </c>
      <c r="F13" s="24">
        <v>-439587.47</v>
      </c>
      <c r="G13" s="20">
        <f t="shared" si="0"/>
        <v>-219793.73499999999</v>
      </c>
      <c r="H13" s="25">
        <f t="shared" si="2"/>
        <v>-40.221190927029838</v>
      </c>
      <c r="I13" s="22">
        <v>0</v>
      </c>
      <c r="J13" s="26">
        <v>1</v>
      </c>
      <c r="K13" s="23">
        <v>0</v>
      </c>
      <c r="L13" s="26">
        <f t="shared" si="1"/>
        <v>1</v>
      </c>
      <c r="M13" s="26">
        <v>1</v>
      </c>
    </row>
    <row r="14" spans="1:13" ht="35.1" customHeight="1" thickTop="1" thickBot="1">
      <c r="A14" s="16" t="s">
        <v>25</v>
      </c>
      <c r="B14" s="27">
        <v>0.78</v>
      </c>
      <c r="C14" s="27">
        <v>0.57999999999999996</v>
      </c>
      <c r="D14" s="27">
        <v>0.35</v>
      </c>
      <c r="E14" s="30">
        <v>-3414111.1</v>
      </c>
      <c r="F14" s="24">
        <v>-1550266.65</v>
      </c>
      <c r="G14" s="20">
        <f t="shared" si="0"/>
        <v>-775133.32499999995</v>
      </c>
      <c r="H14" s="29">
        <f t="shared" si="2"/>
        <v>4.404546921008718</v>
      </c>
      <c r="I14" s="28">
        <v>3</v>
      </c>
      <c r="J14" s="26">
        <v>2</v>
      </c>
      <c r="K14" s="26">
        <v>2</v>
      </c>
      <c r="L14" s="26">
        <f t="shared" si="1"/>
        <v>7</v>
      </c>
      <c r="M14" s="26">
        <v>7</v>
      </c>
    </row>
    <row r="15" spans="1:13" ht="35.1" customHeight="1" thickTop="1" thickBot="1">
      <c r="A15" s="16" t="s">
        <v>26</v>
      </c>
      <c r="B15" s="17">
        <v>4.76</v>
      </c>
      <c r="C15" s="17">
        <v>4.5999999999999996</v>
      </c>
      <c r="D15" s="17">
        <v>4.4000000000000004</v>
      </c>
      <c r="E15" s="18">
        <v>119590271.34999999</v>
      </c>
      <c r="F15" s="24">
        <v>-3298764.98</v>
      </c>
      <c r="G15" s="20">
        <f t="shared" si="0"/>
        <v>-1649382.49</v>
      </c>
      <c r="H15" s="25">
        <f t="shared" si="2"/>
        <v>-72.50608762676994</v>
      </c>
      <c r="I15" s="22">
        <v>0</v>
      </c>
      <c r="J15" s="26">
        <v>1</v>
      </c>
      <c r="K15" s="23">
        <v>0</v>
      </c>
      <c r="L15" s="26">
        <f t="shared" si="1"/>
        <v>1</v>
      </c>
      <c r="M15" s="26">
        <v>1</v>
      </c>
    </row>
    <row r="16" spans="1:13" ht="35.1" customHeight="1" thickTop="1" thickBot="1">
      <c r="A16" s="16" t="s">
        <v>27</v>
      </c>
      <c r="B16" s="17">
        <v>2.9</v>
      </c>
      <c r="C16" s="17">
        <v>2.62</v>
      </c>
      <c r="D16" s="17">
        <v>2.34</v>
      </c>
      <c r="E16" s="18">
        <v>9042234.0800000001</v>
      </c>
      <c r="F16" s="19">
        <v>853629.43999999994</v>
      </c>
      <c r="G16" s="20">
        <f t="shared" si="0"/>
        <v>426814.71999999997</v>
      </c>
      <c r="H16" s="29">
        <f t="shared" si="2"/>
        <v>21.185384796475624</v>
      </c>
      <c r="I16" s="22">
        <v>0</v>
      </c>
      <c r="J16" s="23">
        <v>0</v>
      </c>
      <c r="K16" s="23">
        <v>0</v>
      </c>
      <c r="L16" s="23">
        <f t="shared" si="1"/>
        <v>0</v>
      </c>
      <c r="M16" s="26">
        <v>1</v>
      </c>
    </row>
    <row r="17" spans="1:13" ht="35.1" customHeight="1" thickTop="1" thickBot="1">
      <c r="A17" s="16" t="s">
        <v>28</v>
      </c>
      <c r="B17" s="27">
        <v>1.23</v>
      </c>
      <c r="C17" s="17">
        <v>1.07</v>
      </c>
      <c r="D17" s="27">
        <v>0.52</v>
      </c>
      <c r="E17" s="18">
        <v>3430485.57</v>
      </c>
      <c r="F17" s="24">
        <v>-1627560.77</v>
      </c>
      <c r="G17" s="20">
        <f t="shared" si="0"/>
        <v>-813780.38500000001</v>
      </c>
      <c r="H17" s="25">
        <f t="shared" si="2"/>
        <v>-4.2154930657366485</v>
      </c>
      <c r="I17" s="28">
        <v>2</v>
      </c>
      <c r="J17" s="26">
        <v>1</v>
      </c>
      <c r="K17" s="26">
        <v>1</v>
      </c>
      <c r="L17" s="26">
        <f t="shared" si="1"/>
        <v>4</v>
      </c>
      <c r="M17" s="26">
        <v>5</v>
      </c>
    </row>
    <row r="18" spans="1:13" ht="35.1" customHeight="1" thickTop="1" thickBot="1">
      <c r="A18" s="16" t="s">
        <v>29</v>
      </c>
      <c r="B18" s="27">
        <v>0.84</v>
      </c>
      <c r="C18" s="27">
        <v>0.69</v>
      </c>
      <c r="D18" s="27">
        <v>0.54</v>
      </c>
      <c r="E18" s="30">
        <v>-2249672.14</v>
      </c>
      <c r="F18" s="19">
        <v>2172869.6</v>
      </c>
      <c r="G18" s="20">
        <f t="shared" si="0"/>
        <v>1086434.8</v>
      </c>
      <c r="H18" s="29">
        <f t="shared" si="2"/>
        <v>-2.0706922679575435</v>
      </c>
      <c r="I18" s="28">
        <v>3</v>
      </c>
      <c r="J18" s="26">
        <v>1</v>
      </c>
      <c r="K18" s="23">
        <v>0</v>
      </c>
      <c r="L18" s="26">
        <f t="shared" si="1"/>
        <v>4</v>
      </c>
      <c r="M18" s="26">
        <v>4</v>
      </c>
    </row>
    <row r="19" spans="1:13" ht="35.1" customHeight="1" thickTop="1" thickBot="1">
      <c r="A19" s="16" t="s">
        <v>30</v>
      </c>
      <c r="B19" s="17">
        <v>1.53</v>
      </c>
      <c r="C19" s="17">
        <v>1.35</v>
      </c>
      <c r="D19" s="17">
        <v>1.05</v>
      </c>
      <c r="E19" s="18">
        <v>3698035.65</v>
      </c>
      <c r="F19" s="31">
        <v>3185846.26</v>
      </c>
      <c r="G19" s="20">
        <f t="shared" si="0"/>
        <v>1592923.13</v>
      </c>
      <c r="H19" s="25">
        <f t="shared" si="2"/>
        <v>2.3215405566996821</v>
      </c>
      <c r="I19" s="22">
        <v>0</v>
      </c>
      <c r="J19" s="23">
        <v>0</v>
      </c>
      <c r="K19" s="23">
        <v>0</v>
      </c>
      <c r="L19" s="23">
        <f t="shared" si="1"/>
        <v>0</v>
      </c>
      <c r="M19" s="26">
        <v>7</v>
      </c>
    </row>
    <row r="20" spans="1:13" ht="9" customHeight="1">
      <c r="B20" s="32"/>
      <c r="C20" s="32"/>
      <c r="D20" s="32"/>
      <c r="E20" s="32"/>
      <c r="F20" s="32"/>
      <c r="H20" s="33"/>
    </row>
    <row r="21" spans="1:13" ht="22.5" customHeight="1">
      <c r="A21" s="34"/>
      <c r="B21" s="35"/>
      <c r="C21" s="35"/>
      <c r="D21" s="35"/>
      <c r="E21" s="36"/>
      <c r="F21" s="36"/>
      <c r="G21" s="37" t="s">
        <v>31</v>
      </c>
      <c r="H21" s="38"/>
      <c r="I21" s="39"/>
      <c r="J21" s="40"/>
      <c r="K21" s="41"/>
      <c r="L21" s="41"/>
    </row>
    <row r="22" spans="1:13" ht="26.25">
      <c r="A22" s="42" t="s">
        <v>32</v>
      </c>
      <c r="B22" s="36"/>
      <c r="C22" s="36"/>
      <c r="D22" s="36"/>
      <c r="E22" s="36"/>
      <c r="F22" s="36"/>
      <c r="G22" s="43" t="s">
        <v>33</v>
      </c>
      <c r="H22" s="44" t="s">
        <v>34</v>
      </c>
      <c r="I22" s="44"/>
      <c r="J22" s="45" t="s">
        <v>35</v>
      </c>
      <c r="K22" s="46"/>
      <c r="L22" s="47"/>
    </row>
    <row r="23" spans="1:13" ht="26.25">
      <c r="A23" s="42"/>
      <c r="B23" s="36"/>
      <c r="C23" s="36"/>
      <c r="D23" s="36"/>
      <c r="E23" s="36"/>
      <c r="F23" s="36"/>
      <c r="G23" s="48" t="s">
        <v>36</v>
      </c>
      <c r="H23" s="44"/>
      <c r="I23" s="44"/>
      <c r="J23" s="45" t="s">
        <v>37</v>
      </c>
      <c r="K23" s="46"/>
      <c r="L23" s="47"/>
    </row>
    <row r="24" spans="1:13" ht="26.25">
      <c r="A24" s="49" t="s">
        <v>38</v>
      </c>
      <c r="B24" s="36"/>
      <c r="C24" s="36"/>
      <c r="D24" s="36"/>
      <c r="E24" s="36"/>
      <c r="F24" s="36"/>
      <c r="G24" s="50" t="s">
        <v>39</v>
      </c>
      <c r="H24" s="44" t="s">
        <v>34</v>
      </c>
      <c r="I24" s="44"/>
      <c r="J24" s="51" t="s">
        <v>40</v>
      </c>
      <c r="K24" s="52"/>
      <c r="L24" s="52"/>
    </row>
    <row r="25" spans="1:13" ht="26.25">
      <c r="A25" s="42"/>
      <c r="B25" s="36"/>
      <c r="C25" s="36"/>
      <c r="D25" s="36"/>
      <c r="E25" s="36"/>
      <c r="F25" s="36"/>
      <c r="G25" s="48" t="s">
        <v>36</v>
      </c>
      <c r="H25" s="44"/>
      <c r="I25" s="44"/>
      <c r="J25" s="45" t="s">
        <v>37</v>
      </c>
      <c r="K25" s="53"/>
      <c r="L25" s="54"/>
    </row>
    <row r="26" spans="1:13" ht="26.25">
      <c r="A26" s="42" t="s">
        <v>41</v>
      </c>
      <c r="B26" s="36"/>
      <c r="C26" s="36"/>
      <c r="D26" s="36"/>
      <c r="E26" s="36"/>
      <c r="F26" s="48" t="s">
        <v>42</v>
      </c>
      <c r="G26" s="55" t="s">
        <v>34</v>
      </c>
      <c r="H26" s="55"/>
      <c r="I26" s="56" t="s">
        <v>43</v>
      </c>
      <c r="J26" s="57"/>
      <c r="K26" s="58"/>
      <c r="L26" s="58"/>
    </row>
    <row r="27" spans="1:13" ht="26.25">
      <c r="A27" s="59" t="s">
        <v>44</v>
      </c>
      <c r="B27" s="36"/>
      <c r="C27" s="36"/>
      <c r="D27" s="36"/>
      <c r="E27" s="36"/>
      <c r="F27" s="60" t="s">
        <v>45</v>
      </c>
      <c r="G27" s="61"/>
      <c r="H27" s="62"/>
      <c r="I27" s="56" t="s">
        <v>46</v>
      </c>
      <c r="J27" s="57"/>
      <c r="K27" s="54"/>
      <c r="L27" s="54"/>
    </row>
    <row r="28" spans="1:13" ht="11.25" customHeight="1">
      <c r="F28" s="36"/>
      <c r="G28" s="63"/>
      <c r="H28" s="64"/>
      <c r="I28" s="63"/>
      <c r="J28" s="63"/>
      <c r="K28" s="65"/>
      <c r="L28" s="65"/>
    </row>
    <row r="29" spans="1:13" ht="23.25" customHeight="1">
      <c r="A29" s="63"/>
      <c r="B29" s="36"/>
      <c r="C29" s="36"/>
      <c r="D29" s="36"/>
      <c r="E29" s="36"/>
      <c r="F29" s="36"/>
      <c r="G29" s="43" t="s">
        <v>47</v>
      </c>
      <c r="H29" s="44" t="s">
        <v>34</v>
      </c>
      <c r="I29" s="44"/>
      <c r="J29" s="45" t="s">
        <v>35</v>
      </c>
      <c r="K29" s="46"/>
      <c r="L29" s="47"/>
    </row>
    <row r="30" spans="1:13" ht="21.75" customHeight="1">
      <c r="A30" s="63"/>
      <c r="B30" s="36"/>
      <c r="C30" s="36"/>
      <c r="D30" s="36"/>
      <c r="E30" s="36"/>
      <c r="F30" s="36"/>
      <c r="G30" s="48" t="s">
        <v>36</v>
      </c>
      <c r="H30" s="44"/>
      <c r="I30" s="44"/>
      <c r="J30" s="45" t="s">
        <v>37</v>
      </c>
      <c r="K30" s="46"/>
      <c r="L30" s="47"/>
    </row>
    <row r="31" spans="1:13" ht="26.25">
      <c r="A31" s="66" t="s">
        <v>48</v>
      </c>
      <c r="B31" s="36"/>
      <c r="C31" s="36"/>
      <c r="D31" s="36"/>
      <c r="E31" s="36"/>
      <c r="F31" s="67"/>
      <c r="G31" s="63"/>
      <c r="H31" s="64"/>
      <c r="I31" s="63"/>
      <c r="J31" s="63"/>
      <c r="K31" s="65"/>
      <c r="L31" s="65"/>
    </row>
    <row r="32" spans="1:13" ht="26.25">
      <c r="A32" s="42" t="s">
        <v>49</v>
      </c>
      <c r="B32" s="36"/>
      <c r="C32" s="36"/>
      <c r="D32" s="36"/>
      <c r="E32" s="36"/>
      <c r="F32" s="36"/>
      <c r="G32" s="63"/>
      <c r="H32" s="64"/>
      <c r="I32" s="63"/>
      <c r="J32" s="63"/>
      <c r="K32" s="65"/>
      <c r="L32" s="65"/>
    </row>
    <row r="33" spans="1:12" ht="26.25">
      <c r="A33" s="66" t="s">
        <v>50</v>
      </c>
      <c r="B33" s="36"/>
      <c r="C33" s="36"/>
      <c r="D33" s="36"/>
      <c r="E33" s="36"/>
      <c r="F33" s="36"/>
      <c r="G33" s="63"/>
      <c r="H33" s="64"/>
      <c r="I33" s="63"/>
      <c r="J33" s="63"/>
      <c r="K33" s="65"/>
      <c r="L33" s="65"/>
    </row>
    <row r="34" spans="1:12" ht="26.25">
      <c r="A34" s="66" t="s">
        <v>51</v>
      </c>
      <c r="B34" s="36"/>
      <c r="C34" s="36"/>
      <c r="D34" s="36"/>
      <c r="E34" s="36"/>
      <c r="F34" s="36"/>
      <c r="G34" s="63"/>
      <c r="H34" s="64"/>
      <c r="I34" s="63"/>
      <c r="J34" s="63"/>
      <c r="K34" s="65"/>
      <c r="L34" s="65"/>
    </row>
    <row r="35" spans="1:12" ht="26.25">
      <c r="A35" s="66" t="s">
        <v>52</v>
      </c>
      <c r="B35" s="36"/>
      <c r="C35" s="42"/>
      <c r="D35" s="68"/>
      <c r="E35" s="68"/>
      <c r="F35" s="68"/>
      <c r="G35" s="69"/>
      <c r="H35" s="64"/>
      <c r="I35" s="63"/>
      <c r="J35" s="63"/>
      <c r="K35" s="65"/>
      <c r="L35" s="65"/>
    </row>
    <row r="36" spans="1:12" ht="26.25">
      <c r="A36" s="63"/>
      <c r="B36" s="36"/>
      <c r="C36" s="42" t="s">
        <v>53</v>
      </c>
      <c r="D36" s="36"/>
      <c r="E36" s="36"/>
      <c r="F36" s="36"/>
      <c r="G36" s="63"/>
      <c r="H36" s="64"/>
      <c r="I36" s="63"/>
      <c r="J36" s="63"/>
      <c r="K36" s="65"/>
      <c r="L36" s="65"/>
    </row>
    <row r="37" spans="1:12" ht="26.25">
      <c r="A37" s="63"/>
      <c r="B37" s="36"/>
      <c r="C37" s="42" t="s">
        <v>54</v>
      </c>
      <c r="D37" s="36"/>
      <c r="E37" s="36"/>
      <c r="F37" s="36"/>
      <c r="G37" s="63"/>
      <c r="H37" s="64"/>
      <c r="I37" s="63"/>
      <c r="J37" s="63"/>
      <c r="K37" s="65"/>
      <c r="L37" s="65"/>
    </row>
    <row r="38" spans="1:12" ht="26.25">
      <c r="A38" s="63"/>
      <c r="B38" s="36"/>
      <c r="C38" s="42" t="s">
        <v>55</v>
      </c>
      <c r="D38" s="36"/>
      <c r="E38" s="36"/>
      <c r="F38" s="36"/>
      <c r="G38" s="63"/>
      <c r="H38" s="64"/>
      <c r="I38" s="63"/>
      <c r="J38" s="63"/>
      <c r="K38" s="65"/>
      <c r="L38" s="65"/>
    </row>
    <row r="39" spans="1:12" ht="26.25">
      <c r="A39" s="65" t="s">
        <v>56</v>
      </c>
      <c r="B39" s="36"/>
      <c r="C39" s="36"/>
      <c r="D39" s="36"/>
      <c r="E39" s="36"/>
      <c r="F39" s="36"/>
      <c r="G39" s="63"/>
      <c r="H39" s="64"/>
      <c r="I39" s="63"/>
      <c r="J39" s="63"/>
      <c r="K39" s="65"/>
      <c r="L39" s="65"/>
    </row>
    <row r="40" spans="1:12" ht="26.25">
      <c r="A40" s="66" t="s">
        <v>57</v>
      </c>
      <c r="B40" s="36"/>
      <c r="C40" s="36"/>
      <c r="D40" s="36"/>
      <c r="E40" s="36"/>
      <c r="F40" s="36"/>
      <c r="G40" s="63"/>
      <c r="H40" s="64"/>
      <c r="I40" s="63"/>
      <c r="J40" s="63"/>
      <c r="K40" s="65"/>
      <c r="L40" s="65"/>
    </row>
    <row r="41" spans="1:12" s="72" customFormat="1" ht="26.25">
      <c r="A41" s="70" t="s">
        <v>58</v>
      </c>
      <c r="B41" s="70"/>
      <c r="C41" s="70"/>
      <c r="D41" s="36"/>
      <c r="E41" s="36"/>
      <c r="F41" s="36"/>
      <c r="G41" s="36"/>
      <c r="H41" s="71"/>
      <c r="I41" s="63"/>
      <c r="J41" s="63"/>
      <c r="K41" s="63"/>
      <c r="L41" s="63"/>
    </row>
    <row r="45" spans="1:12" ht="23.25">
      <c r="A45" s="73"/>
      <c r="B45" s="74"/>
      <c r="C45" s="74"/>
      <c r="D45" s="75"/>
      <c r="E45" s="76"/>
      <c r="F45" s="77"/>
      <c r="G45" s="77"/>
      <c r="H45" s="78"/>
      <c r="I45" s="79"/>
      <c r="J45" s="79"/>
      <c r="K45" s="79"/>
      <c r="L45" s="79"/>
    </row>
    <row r="48" spans="1:12" ht="15">
      <c r="I48" s="80"/>
      <c r="J48" s="80"/>
      <c r="K48" s="80"/>
      <c r="L48" s="80"/>
    </row>
  </sheetData>
  <mergeCells count="18">
    <mergeCell ref="H22:I23"/>
    <mergeCell ref="H24:I25"/>
    <mergeCell ref="J24:L24"/>
    <mergeCell ref="G26:H26"/>
    <mergeCell ref="H29:I30"/>
    <mergeCell ref="A41:C41"/>
    <mergeCell ref="G2:G3"/>
    <mergeCell ref="I2:I3"/>
    <mergeCell ref="J2:J3"/>
    <mergeCell ref="K2:K3"/>
    <mergeCell ref="L2:L3"/>
    <mergeCell ref="M2:M3"/>
    <mergeCell ref="A2:A3"/>
    <mergeCell ref="B2:B3"/>
    <mergeCell ref="C2:C3"/>
    <mergeCell ref="D2:D3"/>
    <mergeCell ref="E2:E3"/>
    <mergeCell ref="F2:F3"/>
  </mergeCells>
  <pageMargins left="0.11811023622047245" right="0" top="0" bottom="0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พย</vt:lpstr>
    </vt:vector>
  </TitlesOfParts>
  <Company>CtrlSoft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2016-01-26T06:35:00Z</dcterms:created>
  <dcterms:modified xsi:type="dcterms:W3CDTF">2016-01-26T06:35:18Z</dcterms:modified>
</cp:coreProperties>
</file>